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D086C1BD-59C9-4B5E-919B-9D9CB58FCA05}" xr6:coauthVersionLast="47" xr6:coauthVersionMax="47" xr10:uidLastSave="{00000000-0000-0000-0000-000000000000}"/>
  <bookViews>
    <workbookView xWindow="1665" yWindow="420" windowWidth="16590" windowHeight="11835" xr2:uid="{00000000-000D-0000-FFFF-FFFF00000000}"/>
  </bookViews>
  <sheets>
    <sheet name="SO403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2" l="1"/>
  <c r="A17" i="22"/>
  <c r="A4" i="22"/>
  <c r="A5" i="22" s="1"/>
  <c r="A6" i="22" s="1"/>
  <c r="A7" i="22" s="1"/>
  <c r="A8" i="22" s="1"/>
  <c r="A9" i="22" s="1"/>
  <c r="A11" i="22" s="1"/>
  <c r="A12" i="22" s="1"/>
  <c r="A13" i="22" s="1"/>
  <c r="A15" i="22" s="1"/>
  <c r="H8" i="22"/>
  <c r="F13" i="22"/>
  <c r="H12" i="22"/>
  <c r="H15" i="22" s="1"/>
  <c r="E12" i="22"/>
  <c r="E13" i="22" s="1"/>
  <c r="D12" i="22"/>
  <c r="D13" i="22" s="1"/>
  <c r="G11" i="22"/>
  <c r="G12" i="22" s="1"/>
  <c r="D9" i="22"/>
  <c r="D8" i="22"/>
  <c r="H5" i="22"/>
  <c r="D5" i="22"/>
  <c r="H13" i="22" l="1"/>
  <c r="G15" i="22"/>
  <c r="G13" i="22"/>
  <c r="D15" i="22"/>
  <c r="E15" i="22"/>
</calcChain>
</file>

<file path=xl/sharedStrings.xml><?xml version="1.0" encoding="utf-8"?>
<sst xmlns="http://schemas.openxmlformats.org/spreadsheetml/2006/main" count="36" uniqueCount="28">
  <si>
    <t>Por.č.</t>
  </si>
  <si>
    <t>Názov</t>
  </si>
  <si>
    <t>Množstvo</t>
  </si>
  <si>
    <t>Mer. jedn.</t>
  </si>
  <si>
    <t>kus</t>
  </si>
  <si>
    <t>Paženie príložné</t>
  </si>
  <si>
    <t>Odstránenie paženia</t>
  </si>
  <si>
    <t>Zhutnené lôžko pod potrubie</t>
  </si>
  <si>
    <t>Zhutnený obsyp potrubia</t>
  </si>
  <si>
    <t>m</t>
  </si>
  <si>
    <t>Tlaková skúška DN80</t>
  </si>
  <si>
    <r>
      <t>Vyhľadávací vodič CuFe 6mm</t>
    </r>
    <r>
      <rPr>
        <vertAlign val="superscript"/>
        <sz val="12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</si>
  <si>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</si>
  <si>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</si>
  <si>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Montáž HDPE potrubia DN80 vrátane tvaroviek</t>
  </si>
  <si>
    <t>SKÚŠKY</t>
  </si>
  <si>
    <t>V</t>
  </si>
  <si>
    <t>V-I</t>
  </si>
  <si>
    <t>V-II</t>
  </si>
  <si>
    <t>PrÍpojky</t>
  </si>
  <si>
    <t>Výkopy</t>
  </si>
  <si>
    <t>Potrubia</t>
  </si>
  <si>
    <t>Výkop ryhy v zemine tr. 3</t>
  </si>
  <si>
    <t xml:space="preserve">Odvoz zeminy ma skládku do 5km </t>
  </si>
  <si>
    <t>Zhutnený zásyp</t>
  </si>
  <si>
    <t>PE100 SDR17 d90 x 5,4 mm</t>
  </si>
  <si>
    <t>TVAROVKY - PE</t>
  </si>
  <si>
    <t>PE-Oblúk DN80 45°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</si>
</sst>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" fontId="5" fillId="0" borderId="25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05B76-8EA1-42A5-B121-D6C57C8A41B2}">
  <dimension ref="A1:H17"/>
  <sheetViews>
    <sheetView tabSelected="1" view="pageLayout" zoomScale="115" zoomScaleNormal="70" zoomScalePageLayoutView="115" workbookViewId="0">
      <selection activeCell="A14" sqref="A14:H14"/>
    </sheetView>
  </sheetViews>
  <sheetFormatPr defaultColWidth="8.85546875" defaultRowHeight="15" x14ac:dyDescent="0.25"/>
  <cols>
    <col min="1" max="1" width="11.140625" style="1" bestFit="1" customWidth="1"/>
    <col min="2" max="2" width="55.28515625" style="1" customWidth="1"/>
    <col min="3" max="3" width="13" style="3" customWidth="1"/>
    <col min="4" max="4" width="0.28515625" style="4" hidden="1" customWidth="1"/>
    <col min="5" max="6" width="8.85546875" style="1" hidden="1" customWidth="1"/>
    <col min="7" max="7" width="10.5703125" style="1" hidden="1" customWidth="1"/>
    <col min="8" max="8" width="12.42578125" style="1" bestFit="1" customWidth="1"/>
    <col min="9" max="16384" width="8.85546875" style="1"/>
  </cols>
  <sheetData>
    <row r="1" spans="1:8" ht="16.5" thickBot="1" x14ac:dyDescent="0.3">
      <c r="A1" s="6" t="s">
        <v>0</v>
      </c>
      <c r="B1" s="6" t="s">
        <v>1</v>
      </c>
      <c r="C1" s="6" t="s">
        <v>3</v>
      </c>
      <c r="D1" s="9" t="s">
        <v>16</v>
      </c>
      <c r="E1" s="5" t="s">
        <v>17</v>
      </c>
      <c r="F1" s="5" t="s">
        <v>18</v>
      </c>
      <c r="G1" s="5" t="s">
        <v>19</v>
      </c>
      <c r="H1" s="12" t="s">
        <v>2</v>
      </c>
    </row>
    <row r="2" spans="1:8" ht="16.5" thickBot="1" x14ac:dyDescent="0.3">
      <c r="A2" s="46" t="s">
        <v>20</v>
      </c>
      <c r="B2" s="47"/>
      <c r="C2" s="47"/>
      <c r="D2" s="47"/>
      <c r="E2" s="47"/>
      <c r="F2" s="47"/>
      <c r="G2" s="47"/>
      <c r="H2" s="48"/>
    </row>
    <row r="3" spans="1:8" ht="18" thickBot="1" x14ac:dyDescent="0.3">
      <c r="A3" s="41">
        <v>1</v>
      </c>
      <c r="B3" s="40" t="s">
        <v>22</v>
      </c>
      <c r="C3" s="43" t="s">
        <v>12</v>
      </c>
      <c r="D3" s="44">
        <v>203.1</v>
      </c>
      <c r="E3" s="39">
        <v>5.9</v>
      </c>
      <c r="F3" s="36">
        <v>358720</v>
      </c>
      <c r="G3" s="35"/>
      <c r="H3" s="23">
        <v>12.32</v>
      </c>
    </row>
    <row r="4" spans="1:8" ht="18" thickBot="1" x14ac:dyDescent="0.3">
      <c r="A4" s="41">
        <f>A3+1</f>
        <v>2</v>
      </c>
      <c r="B4" s="37" t="s">
        <v>5</v>
      </c>
      <c r="C4" s="38" t="s">
        <v>13</v>
      </c>
      <c r="D4" s="45">
        <v>342.7</v>
      </c>
      <c r="E4" s="39">
        <v>1.58</v>
      </c>
      <c r="F4" s="36">
        <v>72680</v>
      </c>
      <c r="G4" s="34"/>
      <c r="H4" s="23">
        <v>22.4</v>
      </c>
    </row>
    <row r="5" spans="1:8" ht="18" thickBot="1" x14ac:dyDescent="0.3">
      <c r="A5" s="42">
        <f t="shared" ref="A5:A9" si="0">A4+1</f>
        <v>3</v>
      </c>
      <c r="B5" s="37" t="s">
        <v>6</v>
      </c>
      <c r="C5" s="38" t="s">
        <v>13</v>
      </c>
      <c r="D5" s="45">
        <f>D4</f>
        <v>342.7</v>
      </c>
      <c r="E5" s="39">
        <v>23.97</v>
      </c>
      <c r="F5" s="36">
        <v>86052.3</v>
      </c>
      <c r="G5" s="34"/>
      <c r="H5" s="23">
        <f>H4</f>
        <v>22.4</v>
      </c>
    </row>
    <row r="6" spans="1:8" ht="18" thickBot="1" x14ac:dyDescent="0.3">
      <c r="A6" s="42">
        <f t="shared" si="0"/>
        <v>4</v>
      </c>
      <c r="B6" s="37" t="s">
        <v>7</v>
      </c>
      <c r="C6" s="38" t="s">
        <v>12</v>
      </c>
      <c r="D6" s="45">
        <v>17.100000000000001</v>
      </c>
      <c r="E6" s="39">
        <v>9.6999999999999993</v>
      </c>
      <c r="F6" s="36">
        <v>115429.99999999999</v>
      </c>
      <c r="G6" s="34"/>
      <c r="H6" s="23">
        <v>0.92</v>
      </c>
    </row>
    <row r="7" spans="1:8" ht="18" thickBot="1" x14ac:dyDescent="0.3">
      <c r="A7" s="42">
        <f t="shared" si="0"/>
        <v>5</v>
      </c>
      <c r="B7" s="37" t="s">
        <v>8</v>
      </c>
      <c r="C7" s="38" t="s">
        <v>12</v>
      </c>
      <c r="D7" s="45">
        <v>48.2</v>
      </c>
      <c r="E7" s="39">
        <v>2.4300000000000002</v>
      </c>
      <c r="F7" s="36">
        <v>283483.80000000005</v>
      </c>
      <c r="G7" s="34"/>
      <c r="H7" s="23">
        <v>4.59</v>
      </c>
    </row>
    <row r="8" spans="1:8" ht="18" thickBot="1" x14ac:dyDescent="0.3">
      <c r="A8" s="42">
        <f t="shared" si="0"/>
        <v>6</v>
      </c>
      <c r="B8" s="37" t="s">
        <v>24</v>
      </c>
      <c r="C8" s="38" t="s">
        <v>12</v>
      </c>
      <c r="D8" s="45" t="e">
        <f>D3+#REF!-D6-D7-11.2</f>
        <v>#REF!</v>
      </c>
      <c r="E8" s="39">
        <v>10.5</v>
      </c>
      <c r="F8" s="36">
        <v>221970</v>
      </c>
      <c r="G8" s="34"/>
      <c r="H8" s="23">
        <f>2.15</f>
        <v>2.15</v>
      </c>
    </row>
    <row r="9" spans="1:8" ht="18" thickBot="1" x14ac:dyDescent="0.3">
      <c r="A9" s="42">
        <f t="shared" si="0"/>
        <v>7</v>
      </c>
      <c r="B9" s="37" t="s">
        <v>23</v>
      </c>
      <c r="C9" s="38" t="s">
        <v>12</v>
      </c>
      <c r="D9" s="45">
        <f>D6+D7+11.2</f>
        <v>76.500000000000014</v>
      </c>
      <c r="E9" s="33"/>
      <c r="F9" s="33"/>
      <c r="G9" s="34"/>
      <c r="H9" s="23">
        <f>H7+H6</f>
        <v>5.51</v>
      </c>
    </row>
    <row r="10" spans="1:8" ht="16.5" thickBot="1" x14ac:dyDescent="0.3">
      <c r="A10" s="46" t="s">
        <v>21</v>
      </c>
      <c r="B10" s="47"/>
      <c r="C10" s="47"/>
      <c r="D10" s="47"/>
      <c r="E10" s="47"/>
      <c r="F10" s="47"/>
      <c r="G10" s="47"/>
      <c r="H10" s="48"/>
    </row>
    <row r="11" spans="1:8" ht="15.75" x14ac:dyDescent="0.25">
      <c r="A11" s="7">
        <f>A9+1</f>
        <v>8</v>
      </c>
      <c r="B11" s="30" t="s">
        <v>14</v>
      </c>
      <c r="C11" s="11" t="s">
        <v>9</v>
      </c>
      <c r="D11" s="21">
        <v>424.03</v>
      </c>
      <c r="E11" s="22">
        <v>69.83</v>
      </c>
      <c r="F11" s="22"/>
      <c r="G11" s="22">
        <f>9.84+3.85</f>
        <v>13.69</v>
      </c>
      <c r="H11" s="23">
        <v>5.6</v>
      </c>
    </row>
    <row r="12" spans="1:8" ht="15.75" x14ac:dyDescent="0.25">
      <c r="A12" s="8">
        <f>A11+1</f>
        <v>9</v>
      </c>
      <c r="B12" s="31" t="s">
        <v>25</v>
      </c>
      <c r="C12" s="10" t="s">
        <v>9</v>
      </c>
      <c r="D12" s="24">
        <f t="shared" ref="D12" si="1">D11</f>
        <v>424.03</v>
      </c>
      <c r="E12" s="2">
        <f>E11</f>
        <v>69.83</v>
      </c>
      <c r="F12" s="2"/>
      <c r="G12" s="2">
        <f>G11</f>
        <v>13.69</v>
      </c>
      <c r="H12" s="20">
        <f>H11</f>
        <v>5.6</v>
      </c>
    </row>
    <row r="13" spans="1:8" ht="18.75" thickBot="1" x14ac:dyDescent="0.3">
      <c r="A13" s="8">
        <f>A12+1</f>
        <v>10</v>
      </c>
      <c r="B13" s="32" t="s">
        <v>11</v>
      </c>
      <c r="C13" s="13" t="s">
        <v>9</v>
      </c>
      <c r="D13" s="25">
        <f>D12*1.1</f>
        <v>466.43299999999999</v>
      </c>
      <c r="E13" s="26">
        <f>E12*1.1</f>
        <v>76.813000000000002</v>
      </c>
      <c r="F13" s="26" t="e">
        <f>#REF!+F12</f>
        <v>#REF!</v>
      </c>
      <c r="G13" s="26" t="e">
        <f>G12+#REF!*1.1</f>
        <v>#REF!</v>
      </c>
      <c r="H13" s="28">
        <f>H12*1.1</f>
        <v>6.16</v>
      </c>
    </row>
    <row r="14" spans="1:8" ht="16.5" thickBot="1" x14ac:dyDescent="0.3">
      <c r="A14" s="49" t="s">
        <v>15</v>
      </c>
      <c r="B14" s="50"/>
      <c r="C14" s="50"/>
      <c r="D14" s="50"/>
      <c r="E14" s="50"/>
      <c r="F14" s="50"/>
      <c r="G14" s="50"/>
      <c r="H14" s="51"/>
    </row>
    <row r="15" spans="1:8" ht="16.5" thickBot="1" x14ac:dyDescent="0.3">
      <c r="A15" s="14">
        <f>A13+1</f>
        <v>11</v>
      </c>
      <c r="B15" s="15" t="s">
        <v>10</v>
      </c>
      <c r="C15" s="16" t="s">
        <v>9</v>
      </c>
      <c r="D15" s="18">
        <f>D12</f>
        <v>424.03</v>
      </c>
      <c r="E15" s="19">
        <f>E12</f>
        <v>69.83</v>
      </c>
      <c r="F15" s="19"/>
      <c r="G15" s="19">
        <f>G12</f>
        <v>13.69</v>
      </c>
      <c r="H15" s="23">
        <f>H12</f>
        <v>5.6</v>
      </c>
    </row>
    <row r="16" spans="1:8" ht="16.5" thickBot="1" x14ac:dyDescent="0.3">
      <c r="A16" s="49" t="s">
        <v>26</v>
      </c>
      <c r="B16" s="50"/>
      <c r="C16" s="50"/>
      <c r="D16" s="50"/>
      <c r="E16" s="50"/>
      <c r="F16" s="50"/>
      <c r="G16" s="50"/>
      <c r="H16" s="51"/>
    </row>
    <row r="17" spans="1:8" ht="15.75" x14ac:dyDescent="0.25">
      <c r="A17" s="14">
        <f>A15+1</f>
        <v>12</v>
      </c>
      <c r="B17" s="15" t="s">
        <v>27</v>
      </c>
      <c r="C17" s="16" t="s">
        <v>4</v>
      </c>
      <c r="D17" s="17">
        <v>6</v>
      </c>
      <c r="E17" s="27">
        <v>1</v>
      </c>
      <c r="F17" s="27"/>
      <c r="G17" s="27"/>
      <c r="H17" s="29">
        <v>1</v>
      </c>
    </row>
  </sheetData>
  <mergeCells count="4">
    <mergeCell ref="A2:H2"/>
    <mergeCell ref="A10:H10"/>
    <mergeCell ref="A14:H14"/>
    <mergeCell ref="A16:H16"/>
  </mergeCells>
  <pageMargins left="0.59055118110236227" right="0" top="0.74803149606299213" bottom="0.74803149606299213" header="0.31496062992125984" footer="0.31496062992125984"/>
  <pageSetup paperSize="9" orientation="portrait" r:id="rId1"/>
  <headerFooter>
    <oddHeader xml:space="preserve">&amp;L&amp;"Arial,Tučné"&amp;9BA TERCHOVSKÁ - VHS&amp;C&amp;"Arial,Tučné"&amp;9SO403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2023-12-01T12:26:51Z</dcterms:modified>
</cp:coreProperties>
</file>